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87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8" i="1"/>
  <c r="G78" s="1"/>
  <c r="F75"/>
  <c r="L92"/>
  <c r="G92"/>
  <c r="E92"/>
  <c r="L91"/>
  <c r="E91"/>
  <c r="G91" s="1"/>
  <c r="L90"/>
  <c r="G90"/>
  <c r="E90"/>
  <c r="L89"/>
  <c r="G89"/>
  <c r="E89"/>
  <c r="L88"/>
  <c r="G88"/>
  <c r="E88"/>
  <c r="L87"/>
  <c r="E87"/>
  <c r="G87" s="1"/>
  <c r="L86"/>
  <c r="G86"/>
  <c r="E86"/>
  <c r="L85"/>
  <c r="G85"/>
  <c r="E85"/>
  <c r="L84"/>
  <c r="G84"/>
  <c r="E84"/>
  <c r="L83"/>
  <c r="E83"/>
  <c r="G83" s="1"/>
  <c r="L82"/>
  <c r="G82"/>
  <c r="E82"/>
  <c r="L81"/>
  <c r="G81"/>
  <c r="E81"/>
  <c r="L80"/>
  <c r="G80"/>
  <c r="E80"/>
  <c r="L79"/>
  <c r="E79"/>
  <c r="G79" s="1"/>
  <c r="L78"/>
  <c r="E76"/>
  <c r="L68"/>
  <c r="E68"/>
  <c r="G68" s="1"/>
  <c r="L67"/>
  <c r="E67"/>
  <c r="G67" s="1"/>
  <c r="L66"/>
  <c r="G66"/>
  <c r="E66"/>
  <c r="L65"/>
  <c r="G65"/>
  <c r="E65"/>
  <c r="L64"/>
  <c r="E64"/>
  <c r="G64" s="1"/>
  <c r="L63"/>
  <c r="G63"/>
  <c r="E63"/>
  <c r="L62"/>
  <c r="G62"/>
  <c r="E62"/>
  <c r="L61"/>
  <c r="G61"/>
  <c r="E61"/>
  <c r="L60"/>
  <c r="E60"/>
  <c r="G60" s="1"/>
  <c r="L59"/>
  <c r="G59"/>
  <c r="E59"/>
  <c r="L58"/>
  <c r="G58"/>
  <c r="E58"/>
  <c r="L57"/>
  <c r="G57"/>
  <c r="E57"/>
  <c r="L56"/>
  <c r="E56"/>
  <c r="G56" s="1"/>
  <c r="L55"/>
  <c r="G55"/>
  <c r="E55"/>
  <c r="L54"/>
  <c r="G54"/>
  <c r="E54"/>
  <c r="E52"/>
  <c r="L44"/>
  <c r="G44"/>
  <c r="E44"/>
  <c r="L43"/>
  <c r="G43"/>
  <c r="E43"/>
  <c r="L42"/>
  <c r="E42"/>
  <c r="G42" s="1"/>
  <c r="L41"/>
  <c r="G41"/>
  <c r="E41"/>
  <c r="L40"/>
  <c r="G40"/>
  <c r="E40"/>
  <c r="L39"/>
  <c r="G39"/>
  <c r="E39"/>
  <c r="L38"/>
  <c r="E38"/>
  <c r="G38" s="1"/>
  <c r="L37"/>
  <c r="G37"/>
  <c r="E37"/>
  <c r="L36"/>
  <c r="G36"/>
  <c r="E36"/>
  <c r="L35"/>
  <c r="G35"/>
  <c r="E35"/>
  <c r="L34"/>
  <c r="E34"/>
  <c r="G34" s="1"/>
  <c r="L33"/>
  <c r="G33"/>
  <c r="E33"/>
  <c r="L32"/>
  <c r="G32"/>
  <c r="E32"/>
  <c r="L31"/>
  <c r="G31"/>
  <c r="E31"/>
  <c r="L30"/>
  <c r="E30"/>
  <c r="G30" s="1"/>
  <c r="E28"/>
  <c r="D27"/>
  <c r="L21"/>
  <c r="G21"/>
  <c r="E21"/>
  <c r="L20"/>
  <c r="E20"/>
  <c r="G20" s="1"/>
  <c r="L19"/>
  <c r="G19"/>
  <c r="E19"/>
  <c r="L18"/>
  <c r="G18"/>
  <c r="E18"/>
  <c r="L17"/>
  <c r="G17"/>
  <c r="E17"/>
  <c r="L16"/>
  <c r="E16"/>
  <c r="G16" s="1"/>
  <c r="L15"/>
  <c r="G15"/>
  <c r="E15"/>
  <c r="L14"/>
  <c r="G14"/>
  <c r="E14"/>
  <c r="L13"/>
  <c r="G13"/>
  <c r="E13"/>
  <c r="L12"/>
  <c r="E12"/>
  <c r="G12" s="1"/>
  <c r="L11"/>
  <c r="G11"/>
  <c r="E11"/>
  <c r="L10"/>
  <c r="G10"/>
  <c r="E10"/>
  <c r="L9"/>
  <c r="G9"/>
  <c r="E9"/>
  <c r="L8"/>
  <c r="E8"/>
  <c r="G8" s="1"/>
  <c r="L7"/>
  <c r="G7"/>
  <c r="E7"/>
  <c r="E5"/>
  <c r="F4"/>
</calcChain>
</file>

<file path=xl/sharedStrings.xml><?xml version="1.0" encoding="utf-8"?>
<sst xmlns="http://schemas.openxmlformats.org/spreadsheetml/2006/main" count="99" uniqueCount="28">
  <si>
    <t>Tamoxifen</t>
  </si>
  <si>
    <t xml:space="preserve">Stock solution concentration : </t>
  </si>
  <si>
    <t>mg/ml</t>
  </si>
  <si>
    <t xml:space="preserve">MW: </t>
  </si>
  <si>
    <t>gr/mol</t>
  </si>
  <si>
    <t xml:space="preserve">Stock solution molarity: </t>
  </si>
  <si>
    <t>mM</t>
  </si>
  <si>
    <t>uM</t>
  </si>
  <si>
    <t>Stock solution concentration :</t>
  </si>
  <si>
    <t>First dilution in PBS</t>
  </si>
  <si>
    <t>Req. Conc.( uM)</t>
  </si>
  <si>
    <t>Req.Vol.(uL)</t>
  </si>
  <si>
    <t>Vdrug(uL)</t>
  </si>
  <si>
    <t xml:space="preserve">From </t>
  </si>
  <si>
    <t>VPBS(uL)</t>
  </si>
  <si>
    <t>From</t>
  </si>
  <si>
    <t>10X uMolar</t>
  </si>
  <si>
    <t>Final Conc.uM</t>
  </si>
  <si>
    <t>Vdrug*</t>
  </si>
  <si>
    <t>Vmedia*</t>
  </si>
  <si>
    <t>Stock</t>
  </si>
  <si>
    <t>second dilution in Medium</t>
  </si>
  <si>
    <t>1:10</t>
  </si>
  <si>
    <t>Docetaxel</t>
  </si>
  <si>
    <t>Doxorubicn</t>
  </si>
  <si>
    <t>Irinotecan</t>
  </si>
  <si>
    <t>if you do beads</t>
  </si>
  <si>
    <t>V  beads soulution*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</si>
</sst>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46"/>
      <name val="Calibri"/>
      <family val="2"/>
    </font>
    <font>
      <sz val="11"/>
      <color indexed="2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36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1" xfId="0" applyFont="1" applyBorder="1"/>
    <xf numFmtId="0" fontId="5" fillId="0" borderId="2" xfId="0" applyFont="1" applyBorder="1"/>
    <xf numFmtId="0" fontId="5" fillId="3" borderId="2" xfId="0" applyFont="1" applyFill="1" applyBorder="1" applyAlignment="1">
      <alignment horizontal="right"/>
    </xf>
    <xf numFmtId="0" fontId="5" fillId="0" borderId="3" xfId="0" applyFont="1" applyBorder="1"/>
    <xf numFmtId="0" fontId="5" fillId="0" borderId="0" xfId="0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/>
    <xf numFmtId="1" fontId="5" fillId="0" borderId="5" xfId="0" applyNumberFormat="1" applyFont="1" applyFill="1" applyBorder="1"/>
    <xf numFmtId="1" fontId="5" fillId="0" borderId="6" xfId="0" applyNumberFormat="1" applyFont="1" applyFill="1" applyBorder="1"/>
    <xf numFmtId="0" fontId="6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4" borderId="5" xfId="1" applyBorder="1"/>
    <xf numFmtId="0" fontId="5" fillId="0" borderId="5" xfId="0" applyFont="1" applyFill="1" applyBorder="1"/>
    <xf numFmtId="0" fontId="3" fillId="0" borderId="5" xfId="0" applyFont="1" applyFill="1" applyBorder="1" applyAlignment="1">
      <alignment horizontal="right"/>
    </xf>
    <xf numFmtId="0" fontId="8" fillId="0" borderId="0" xfId="0" applyFont="1" applyFill="1"/>
    <xf numFmtId="0" fontId="0" fillId="0" borderId="7" xfId="0" applyBorder="1" applyAlignment="1"/>
    <xf numFmtId="0" fontId="0" fillId="0" borderId="0" xfId="0" applyBorder="1" applyAlignment="1"/>
    <xf numFmtId="49" fontId="0" fillId="0" borderId="7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" fontId="5" fillId="0" borderId="0" xfId="0" applyNumberFormat="1" applyFont="1" applyFill="1" applyBorder="1"/>
  </cellXfs>
  <cellStyles count="2">
    <cellStyle name="Bad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8</xdr:row>
      <xdr:rowOff>85725</xdr:rowOff>
    </xdr:from>
    <xdr:to>
      <xdr:col>8</xdr:col>
      <xdr:colOff>504825</xdr:colOff>
      <xdr:row>8</xdr:row>
      <xdr:rowOff>95250</xdr:rowOff>
    </xdr:to>
    <xdr:cxnSp macro="">
      <xdr:nvCxnSpPr>
        <xdr:cNvPr id="2" name="Straight Arrow Connector 1"/>
        <xdr:cNvCxnSpPr/>
      </xdr:nvCxnSpPr>
      <xdr:spPr>
        <a:xfrm flipV="1">
          <a:off x="5353050" y="15859125"/>
          <a:ext cx="1066800" cy="9525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31</xdr:row>
      <xdr:rowOff>85725</xdr:rowOff>
    </xdr:from>
    <xdr:to>
      <xdr:col>8</xdr:col>
      <xdr:colOff>504825</xdr:colOff>
      <xdr:row>31</xdr:row>
      <xdr:rowOff>95250</xdr:rowOff>
    </xdr:to>
    <xdr:cxnSp macro="">
      <xdr:nvCxnSpPr>
        <xdr:cNvPr id="3" name="Straight Arrow Connector 2"/>
        <xdr:cNvCxnSpPr/>
      </xdr:nvCxnSpPr>
      <xdr:spPr>
        <a:xfrm flipV="1">
          <a:off x="5353050" y="20412075"/>
          <a:ext cx="1066800" cy="9525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55</xdr:row>
      <xdr:rowOff>85725</xdr:rowOff>
    </xdr:from>
    <xdr:to>
      <xdr:col>8</xdr:col>
      <xdr:colOff>504825</xdr:colOff>
      <xdr:row>55</xdr:row>
      <xdr:rowOff>95250</xdr:rowOff>
    </xdr:to>
    <xdr:cxnSp macro="">
      <xdr:nvCxnSpPr>
        <xdr:cNvPr id="4" name="Straight Arrow Connector 3"/>
        <xdr:cNvCxnSpPr/>
      </xdr:nvCxnSpPr>
      <xdr:spPr>
        <a:xfrm flipV="1">
          <a:off x="5353050" y="25155525"/>
          <a:ext cx="1066800" cy="9525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79</xdr:row>
      <xdr:rowOff>85725</xdr:rowOff>
    </xdr:from>
    <xdr:to>
      <xdr:col>8</xdr:col>
      <xdr:colOff>504825</xdr:colOff>
      <xdr:row>79</xdr:row>
      <xdr:rowOff>95250</xdr:rowOff>
    </xdr:to>
    <xdr:cxnSp macro="">
      <xdr:nvCxnSpPr>
        <xdr:cNvPr id="5" name="Straight Arrow Connector 4"/>
        <xdr:cNvCxnSpPr/>
      </xdr:nvCxnSpPr>
      <xdr:spPr>
        <a:xfrm flipV="1">
          <a:off x="4476750" y="10563225"/>
          <a:ext cx="904875" cy="9525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2"/>
  <sheetViews>
    <sheetView tabSelected="1" topLeftCell="A34" workbookViewId="0">
      <selection activeCell="M7" sqref="M7"/>
    </sheetView>
  </sheetViews>
  <sheetFormatPr defaultRowHeight="15"/>
  <sheetData>
    <row r="1" spans="1:14">
      <c r="A1" s="1" t="s">
        <v>0</v>
      </c>
      <c r="B1" s="2"/>
      <c r="C1" s="2"/>
      <c r="D1" s="2"/>
      <c r="E1" s="2"/>
      <c r="F1" s="2"/>
      <c r="G1" s="2"/>
    </row>
    <row r="2" spans="1:14">
      <c r="A2" s="3" t="s">
        <v>1</v>
      </c>
      <c r="B2" s="3"/>
      <c r="C2" s="3"/>
      <c r="D2" s="4">
        <v>3.7151000000000001</v>
      </c>
      <c r="E2" s="2" t="s">
        <v>2</v>
      </c>
      <c r="F2" s="2"/>
      <c r="G2" s="5"/>
    </row>
    <row r="3" spans="1:14">
      <c r="A3" s="6" t="s">
        <v>3</v>
      </c>
      <c r="B3" s="6"/>
      <c r="C3" s="6"/>
      <c r="D3" s="7">
        <v>371.51</v>
      </c>
      <c r="E3" s="7" t="s">
        <v>4</v>
      </c>
      <c r="F3" s="6"/>
      <c r="G3" s="6"/>
    </row>
    <row r="4" spans="1:14">
      <c r="A4" s="7" t="s">
        <v>5</v>
      </c>
      <c r="B4" s="7"/>
      <c r="C4" s="7"/>
      <c r="D4" s="8">
        <v>10</v>
      </c>
      <c r="E4" s="6" t="s">
        <v>6</v>
      </c>
      <c r="F4" s="6">
        <f>D4*1000</f>
        <v>10000</v>
      </c>
      <c r="G4" s="6" t="s">
        <v>7</v>
      </c>
    </row>
    <row r="5" spans="1:14">
      <c r="B5" s="9" t="s">
        <v>8</v>
      </c>
      <c r="C5" s="9"/>
      <c r="D5" s="9"/>
      <c r="E5" s="10">
        <f>F4</f>
        <v>10000</v>
      </c>
      <c r="F5" s="10" t="s">
        <v>7</v>
      </c>
      <c r="G5" s="11"/>
    </row>
    <row r="6" spans="1:14">
      <c r="A6" s="12" t="s">
        <v>9</v>
      </c>
      <c r="B6" s="10"/>
      <c r="C6" s="13" t="s">
        <v>10</v>
      </c>
      <c r="D6" s="14" t="s">
        <v>11</v>
      </c>
      <c r="E6" s="14" t="s">
        <v>12</v>
      </c>
      <c r="F6" s="15" t="s">
        <v>13</v>
      </c>
      <c r="G6" s="16" t="s">
        <v>14</v>
      </c>
      <c r="J6" s="17" t="s">
        <v>15</v>
      </c>
      <c r="K6" s="10" t="s">
        <v>16</v>
      </c>
      <c r="L6" s="10" t="s">
        <v>17</v>
      </c>
      <c r="M6" s="10" t="s">
        <v>18</v>
      </c>
      <c r="N6" s="10" t="s">
        <v>19</v>
      </c>
    </row>
    <row r="7" spans="1:14">
      <c r="A7" s="12"/>
      <c r="B7" s="18">
        <v>1</v>
      </c>
      <c r="C7" s="19">
        <v>10000</v>
      </c>
      <c r="D7" s="20">
        <v>1000</v>
      </c>
      <c r="E7" s="21">
        <f>D7*C7/10000</f>
        <v>1000</v>
      </c>
      <c r="F7" s="15" t="s">
        <v>20</v>
      </c>
      <c r="G7" s="22">
        <f t="shared" ref="G7:G19" si="0">D7-E7</f>
        <v>0</v>
      </c>
      <c r="H7" s="23" t="s">
        <v>21</v>
      </c>
      <c r="I7" s="24"/>
      <c r="J7" s="18">
        <v>1</v>
      </c>
      <c r="K7" s="19">
        <v>10000</v>
      </c>
      <c r="L7" s="25">
        <f>K7/10</f>
        <v>1000</v>
      </c>
      <c r="M7" s="20">
        <v>100</v>
      </c>
      <c r="N7" s="20">
        <v>900</v>
      </c>
    </row>
    <row r="8" spans="1:14">
      <c r="A8" s="12"/>
      <c r="B8" s="18">
        <v>2</v>
      </c>
      <c r="C8" s="19">
        <v>1000</v>
      </c>
      <c r="D8" s="20">
        <v>1000</v>
      </c>
      <c r="E8" s="26">
        <f>D8*C8/C7</f>
        <v>100</v>
      </c>
      <c r="F8" s="27">
        <v>1</v>
      </c>
      <c r="G8" s="22">
        <f t="shared" si="0"/>
        <v>900</v>
      </c>
      <c r="H8" s="23"/>
      <c r="I8" s="24"/>
      <c r="J8" s="18">
        <v>2</v>
      </c>
      <c r="K8" s="19">
        <v>1000</v>
      </c>
      <c r="L8" s="25">
        <f t="shared" ref="L8:L21" si="1">K8/10</f>
        <v>100</v>
      </c>
      <c r="M8" s="20">
        <v>100</v>
      </c>
      <c r="N8" s="20">
        <v>900</v>
      </c>
    </row>
    <row r="9" spans="1:14">
      <c r="B9" s="28">
        <v>3</v>
      </c>
      <c r="C9" s="19">
        <v>500</v>
      </c>
      <c r="D9" s="20">
        <v>1000</v>
      </c>
      <c r="E9" s="26">
        <f>D9*C9/C8</f>
        <v>500</v>
      </c>
      <c r="F9" s="27">
        <v>2</v>
      </c>
      <c r="G9" s="22">
        <f t="shared" si="0"/>
        <v>500</v>
      </c>
      <c r="H9" s="29"/>
      <c r="I9" s="30"/>
      <c r="J9" s="28">
        <v>3</v>
      </c>
      <c r="K9" s="19">
        <v>500</v>
      </c>
      <c r="L9" s="25">
        <f t="shared" si="1"/>
        <v>50</v>
      </c>
      <c r="M9" s="20">
        <v>100</v>
      </c>
      <c r="N9" s="20">
        <v>900</v>
      </c>
    </row>
    <row r="10" spans="1:14">
      <c r="B10" s="18">
        <v>4</v>
      </c>
      <c r="C10" s="19">
        <v>200</v>
      </c>
      <c r="D10" s="20">
        <v>1000</v>
      </c>
      <c r="E10" s="26">
        <f>D10*C10/C9</f>
        <v>400</v>
      </c>
      <c r="F10" s="27">
        <v>3</v>
      </c>
      <c r="G10" s="22">
        <f t="shared" si="0"/>
        <v>600</v>
      </c>
      <c r="H10" s="31" t="s">
        <v>22</v>
      </c>
      <c r="I10" s="32"/>
      <c r="J10" s="18">
        <v>4</v>
      </c>
      <c r="K10" s="19">
        <v>200</v>
      </c>
      <c r="L10" s="25">
        <f t="shared" si="1"/>
        <v>20</v>
      </c>
      <c r="M10" s="20">
        <v>100</v>
      </c>
      <c r="N10" s="20">
        <v>900</v>
      </c>
    </row>
    <row r="11" spans="1:14">
      <c r="B11" s="18">
        <v>5</v>
      </c>
      <c r="C11" s="19">
        <v>100</v>
      </c>
      <c r="D11" s="20">
        <v>1000</v>
      </c>
      <c r="E11" s="26">
        <f>D11*C11/C10</f>
        <v>500</v>
      </c>
      <c r="F11" s="27">
        <v>4</v>
      </c>
      <c r="G11" s="22">
        <f t="shared" si="0"/>
        <v>500</v>
      </c>
      <c r="H11" s="17"/>
      <c r="I11" s="17"/>
      <c r="J11" s="18">
        <v>5</v>
      </c>
      <c r="K11" s="19">
        <v>100</v>
      </c>
      <c r="L11" s="25">
        <f t="shared" si="1"/>
        <v>10</v>
      </c>
      <c r="M11" s="20">
        <v>100</v>
      </c>
      <c r="N11" s="20">
        <v>900</v>
      </c>
    </row>
    <row r="12" spans="1:14">
      <c r="B12" s="18">
        <v>6</v>
      </c>
      <c r="C12" s="19">
        <v>50</v>
      </c>
      <c r="D12" s="20">
        <v>1000</v>
      </c>
      <c r="E12" s="26">
        <f>D12*C12/C11</f>
        <v>500</v>
      </c>
      <c r="F12" s="27">
        <v>5</v>
      </c>
      <c r="G12" s="22">
        <f t="shared" si="0"/>
        <v>500</v>
      </c>
      <c r="J12" s="18">
        <v>6</v>
      </c>
      <c r="K12" s="19">
        <v>50</v>
      </c>
      <c r="L12" s="25">
        <f t="shared" si="1"/>
        <v>5</v>
      </c>
      <c r="M12" s="20">
        <v>100</v>
      </c>
      <c r="N12" s="20">
        <v>900</v>
      </c>
    </row>
    <row r="13" spans="1:14">
      <c r="B13" s="18">
        <v>7</v>
      </c>
      <c r="C13" s="19">
        <v>20</v>
      </c>
      <c r="D13" s="20">
        <v>1000</v>
      </c>
      <c r="E13" s="26">
        <f t="shared" ref="E13:E19" si="2">D13*C13/C12</f>
        <v>400</v>
      </c>
      <c r="F13" s="27">
        <v>6</v>
      </c>
      <c r="G13" s="22">
        <f t="shared" si="0"/>
        <v>600</v>
      </c>
      <c r="J13" s="18">
        <v>7</v>
      </c>
      <c r="K13" s="19">
        <v>20</v>
      </c>
      <c r="L13" s="25">
        <f t="shared" si="1"/>
        <v>2</v>
      </c>
      <c r="M13" s="20">
        <v>100</v>
      </c>
      <c r="N13" s="20">
        <v>900</v>
      </c>
    </row>
    <row r="14" spans="1:14">
      <c r="B14" s="18">
        <v>8</v>
      </c>
      <c r="C14" s="19">
        <v>10</v>
      </c>
      <c r="D14" s="20">
        <v>1000</v>
      </c>
      <c r="E14" s="26">
        <f t="shared" si="2"/>
        <v>500</v>
      </c>
      <c r="F14" s="27">
        <v>7</v>
      </c>
      <c r="G14" s="22">
        <f t="shared" si="0"/>
        <v>500</v>
      </c>
      <c r="J14" s="18">
        <v>8</v>
      </c>
      <c r="K14" s="19">
        <v>10</v>
      </c>
      <c r="L14" s="25">
        <f t="shared" si="1"/>
        <v>1</v>
      </c>
      <c r="M14" s="20">
        <v>100</v>
      </c>
      <c r="N14" s="20">
        <v>900</v>
      </c>
    </row>
    <row r="15" spans="1:14">
      <c r="B15" s="18">
        <v>9</v>
      </c>
      <c r="C15" s="19">
        <v>5</v>
      </c>
      <c r="D15" s="20">
        <v>1000</v>
      </c>
      <c r="E15" s="26">
        <f t="shared" si="2"/>
        <v>500</v>
      </c>
      <c r="F15" s="27">
        <v>8</v>
      </c>
      <c r="G15" s="22">
        <f t="shared" si="0"/>
        <v>500</v>
      </c>
      <c r="J15" s="18">
        <v>9</v>
      </c>
      <c r="K15" s="19">
        <v>5</v>
      </c>
      <c r="L15" s="25">
        <f t="shared" si="1"/>
        <v>0.5</v>
      </c>
      <c r="M15" s="20">
        <v>100</v>
      </c>
      <c r="N15" s="20">
        <v>900</v>
      </c>
    </row>
    <row r="16" spans="1:14">
      <c r="B16" s="18">
        <v>10</v>
      </c>
      <c r="C16" s="19">
        <v>2</v>
      </c>
      <c r="D16" s="20">
        <v>1000</v>
      </c>
      <c r="E16" s="26">
        <f t="shared" si="2"/>
        <v>400</v>
      </c>
      <c r="F16" s="27">
        <v>9</v>
      </c>
      <c r="G16" s="22">
        <f t="shared" si="0"/>
        <v>600</v>
      </c>
      <c r="J16" s="18">
        <v>10</v>
      </c>
      <c r="K16" s="19">
        <v>2</v>
      </c>
      <c r="L16" s="25">
        <f t="shared" si="1"/>
        <v>0.2</v>
      </c>
      <c r="M16" s="20">
        <v>100</v>
      </c>
      <c r="N16" s="20">
        <v>900</v>
      </c>
    </row>
    <row r="17" spans="1:14">
      <c r="B17" s="18">
        <v>11</v>
      </c>
      <c r="C17" s="19">
        <v>1</v>
      </c>
      <c r="D17" s="20">
        <v>1000</v>
      </c>
      <c r="E17" s="26">
        <f t="shared" si="2"/>
        <v>500</v>
      </c>
      <c r="F17" s="27">
        <v>10</v>
      </c>
      <c r="G17" s="22">
        <f t="shared" si="0"/>
        <v>500</v>
      </c>
      <c r="J17" s="18">
        <v>11</v>
      </c>
      <c r="K17" s="19">
        <v>1</v>
      </c>
      <c r="L17" s="25">
        <f t="shared" si="1"/>
        <v>0.1</v>
      </c>
      <c r="M17" s="20">
        <v>100</v>
      </c>
      <c r="N17" s="20">
        <v>900</v>
      </c>
    </row>
    <row r="18" spans="1:14">
      <c r="B18" s="18">
        <v>12</v>
      </c>
      <c r="C18" s="19">
        <v>0.5</v>
      </c>
      <c r="D18" s="20">
        <v>1000</v>
      </c>
      <c r="E18" s="26">
        <f t="shared" si="2"/>
        <v>500</v>
      </c>
      <c r="F18" s="27">
        <v>11</v>
      </c>
      <c r="G18" s="22">
        <f t="shared" si="0"/>
        <v>500</v>
      </c>
      <c r="J18" s="18">
        <v>12</v>
      </c>
      <c r="K18" s="19">
        <v>0.5</v>
      </c>
      <c r="L18" s="25">
        <f t="shared" si="1"/>
        <v>0.05</v>
      </c>
      <c r="M18" s="20">
        <v>100</v>
      </c>
      <c r="N18" s="20">
        <v>900</v>
      </c>
    </row>
    <row r="19" spans="1:14">
      <c r="B19" s="18">
        <v>13</v>
      </c>
      <c r="C19" s="19">
        <v>0.2</v>
      </c>
      <c r="D19" s="20">
        <v>1000</v>
      </c>
      <c r="E19" s="26">
        <f t="shared" si="2"/>
        <v>400</v>
      </c>
      <c r="F19" s="27">
        <v>12</v>
      </c>
      <c r="G19" s="22">
        <f t="shared" si="0"/>
        <v>600</v>
      </c>
      <c r="J19" s="18">
        <v>13</v>
      </c>
      <c r="K19" s="19">
        <v>0.2</v>
      </c>
      <c r="L19" s="25">
        <f t="shared" si="1"/>
        <v>0.02</v>
      </c>
      <c r="M19" s="20">
        <v>100</v>
      </c>
      <c r="N19" s="20">
        <v>900</v>
      </c>
    </row>
    <row r="20" spans="1:14">
      <c r="B20" s="18">
        <v>14</v>
      </c>
      <c r="C20" s="19">
        <v>0.1</v>
      </c>
      <c r="D20" s="20">
        <v>1000</v>
      </c>
      <c r="E20" s="26">
        <f>D20*C20/C19</f>
        <v>500</v>
      </c>
      <c r="F20" s="27">
        <v>13</v>
      </c>
      <c r="G20" s="22">
        <f>D20-E20</f>
        <v>500</v>
      </c>
      <c r="J20" s="18">
        <v>14</v>
      </c>
      <c r="K20" s="19">
        <v>0.1</v>
      </c>
      <c r="L20" s="25">
        <f t="shared" si="1"/>
        <v>0.01</v>
      </c>
      <c r="M20" s="20">
        <v>100</v>
      </c>
      <c r="N20" s="20">
        <v>900</v>
      </c>
    </row>
    <row r="21" spans="1:14">
      <c r="B21" s="18">
        <v>15</v>
      </c>
      <c r="C21" s="19">
        <v>0</v>
      </c>
      <c r="D21" s="20">
        <v>1000</v>
      </c>
      <c r="E21" s="26">
        <f>D21*C21/C20</f>
        <v>0</v>
      </c>
      <c r="F21" s="27">
        <v>14</v>
      </c>
      <c r="G21" s="22">
        <f>D21-E21</f>
        <v>1000</v>
      </c>
      <c r="J21" s="18">
        <v>15</v>
      </c>
      <c r="K21" s="19">
        <v>0</v>
      </c>
      <c r="L21" s="25">
        <f t="shared" si="1"/>
        <v>0</v>
      </c>
      <c r="M21" s="20">
        <v>100</v>
      </c>
      <c r="N21" s="20">
        <v>900</v>
      </c>
    </row>
    <row r="22" spans="1:14">
      <c r="B22" s="18"/>
      <c r="C22" s="33"/>
      <c r="D22" s="33"/>
      <c r="E22" s="17"/>
      <c r="F22" s="34"/>
      <c r="G22" s="35"/>
      <c r="H22" s="17"/>
      <c r="I22" s="17"/>
      <c r="J22" s="17"/>
      <c r="K22" s="17"/>
      <c r="L22" s="17"/>
      <c r="M22" s="17"/>
      <c r="N22" s="17"/>
    </row>
    <row r="24" spans="1:14">
      <c r="A24" s="1" t="s">
        <v>23</v>
      </c>
      <c r="B24" s="2"/>
      <c r="C24" s="2"/>
      <c r="D24" s="2"/>
      <c r="E24" s="2"/>
      <c r="F24" s="2"/>
      <c r="G24" s="2"/>
    </row>
    <row r="25" spans="1:14">
      <c r="A25" s="3" t="s">
        <v>1</v>
      </c>
      <c r="B25" s="3"/>
      <c r="C25" s="3"/>
      <c r="D25" s="4">
        <v>10</v>
      </c>
      <c r="E25" s="2" t="s">
        <v>2</v>
      </c>
      <c r="F25" s="2"/>
      <c r="G25" s="5"/>
    </row>
    <row r="26" spans="1:14">
      <c r="A26" s="6" t="s">
        <v>3</v>
      </c>
      <c r="B26" s="6"/>
      <c r="C26" s="6"/>
      <c r="D26" s="7">
        <v>807.88</v>
      </c>
      <c r="E26" s="7" t="s">
        <v>4</v>
      </c>
      <c r="F26" s="6"/>
      <c r="G26" s="6"/>
    </row>
    <row r="27" spans="1:14">
      <c r="A27" s="7" t="s">
        <v>5</v>
      </c>
      <c r="B27" s="7"/>
      <c r="C27" s="7"/>
      <c r="D27" s="8">
        <f>D25/D26*1000</f>
        <v>12.37807595187404</v>
      </c>
      <c r="E27" s="6" t="s">
        <v>6</v>
      </c>
      <c r="F27" s="6">
        <v>12378.1</v>
      </c>
      <c r="G27" s="6" t="s">
        <v>7</v>
      </c>
    </row>
    <row r="28" spans="1:14">
      <c r="B28" s="9" t="s">
        <v>8</v>
      </c>
      <c r="C28" s="9"/>
      <c r="D28" s="9"/>
      <c r="E28" s="10">
        <f>F27</f>
        <v>12378.1</v>
      </c>
      <c r="F28" s="10" t="s">
        <v>7</v>
      </c>
      <c r="G28" s="11"/>
    </row>
    <row r="29" spans="1:14">
      <c r="A29" s="12" t="s">
        <v>9</v>
      </c>
      <c r="B29" s="10"/>
      <c r="C29" s="13" t="s">
        <v>10</v>
      </c>
      <c r="D29" s="14" t="s">
        <v>11</v>
      </c>
      <c r="E29" s="14" t="s">
        <v>12</v>
      </c>
      <c r="F29" s="15" t="s">
        <v>13</v>
      </c>
      <c r="G29" s="16" t="s">
        <v>14</v>
      </c>
      <c r="J29" s="17" t="s">
        <v>15</v>
      </c>
      <c r="K29" s="10" t="s">
        <v>16</v>
      </c>
      <c r="L29" s="10" t="s">
        <v>17</v>
      </c>
      <c r="M29" s="10" t="s">
        <v>18</v>
      </c>
      <c r="N29" s="10" t="s">
        <v>19</v>
      </c>
    </row>
    <row r="30" spans="1:14">
      <c r="A30" s="12"/>
      <c r="B30" s="18">
        <v>1</v>
      </c>
      <c r="C30" s="19">
        <v>10000</v>
      </c>
      <c r="D30" s="20">
        <v>1000</v>
      </c>
      <c r="E30" s="21">
        <f>D30*C30/12378.1</f>
        <v>807.87843045378531</v>
      </c>
      <c r="F30" s="15" t="s">
        <v>20</v>
      </c>
      <c r="G30" s="22">
        <f t="shared" ref="G30:G44" si="3">D30-E30</f>
        <v>192.12156954621469</v>
      </c>
      <c r="H30" s="23" t="s">
        <v>21</v>
      </c>
      <c r="I30" s="24"/>
      <c r="J30" s="18">
        <v>1</v>
      </c>
      <c r="K30" s="19">
        <v>10000</v>
      </c>
      <c r="L30" s="25">
        <f>K30/10</f>
        <v>1000</v>
      </c>
      <c r="M30" s="20">
        <v>100</v>
      </c>
      <c r="N30" s="20">
        <v>900</v>
      </c>
    </row>
    <row r="31" spans="1:14">
      <c r="A31" s="12"/>
      <c r="B31" s="18">
        <v>2</v>
      </c>
      <c r="C31" s="19">
        <v>1000</v>
      </c>
      <c r="D31" s="20">
        <v>1000</v>
      </c>
      <c r="E31" s="26">
        <f>D31*C31/C30</f>
        <v>100</v>
      </c>
      <c r="F31" s="27">
        <v>1</v>
      </c>
      <c r="G31" s="22">
        <f t="shared" si="3"/>
        <v>900</v>
      </c>
      <c r="H31" s="23"/>
      <c r="I31" s="24"/>
      <c r="J31" s="18">
        <v>2</v>
      </c>
      <c r="K31" s="19">
        <v>1000</v>
      </c>
      <c r="L31" s="25">
        <f t="shared" ref="L31:L44" si="4">K31/10</f>
        <v>100</v>
      </c>
      <c r="M31" s="20">
        <v>100</v>
      </c>
      <c r="N31" s="20">
        <v>900</v>
      </c>
    </row>
    <row r="32" spans="1:14">
      <c r="B32" s="28">
        <v>3</v>
      </c>
      <c r="C32" s="19">
        <v>500</v>
      </c>
      <c r="D32" s="20">
        <v>1000</v>
      </c>
      <c r="E32" s="26">
        <f>D32*C32/C31</f>
        <v>500</v>
      </c>
      <c r="F32" s="27">
        <v>2</v>
      </c>
      <c r="G32" s="22">
        <f t="shared" si="3"/>
        <v>500</v>
      </c>
      <c r="H32" s="29"/>
      <c r="I32" s="30"/>
      <c r="J32" s="28">
        <v>3</v>
      </c>
      <c r="K32" s="19">
        <v>500</v>
      </c>
      <c r="L32" s="25">
        <f t="shared" si="4"/>
        <v>50</v>
      </c>
      <c r="M32" s="20">
        <v>100</v>
      </c>
      <c r="N32" s="20">
        <v>900</v>
      </c>
    </row>
    <row r="33" spans="1:14">
      <c r="B33" s="18">
        <v>4</v>
      </c>
      <c r="C33" s="19">
        <v>200</v>
      </c>
      <c r="D33" s="20">
        <v>1000</v>
      </c>
      <c r="E33" s="26">
        <f>D33*C33/C32</f>
        <v>400</v>
      </c>
      <c r="F33" s="27">
        <v>3</v>
      </c>
      <c r="G33" s="22">
        <f t="shared" si="3"/>
        <v>600</v>
      </c>
      <c r="H33" s="31" t="s">
        <v>22</v>
      </c>
      <c r="I33" s="32"/>
      <c r="J33" s="18">
        <v>4</v>
      </c>
      <c r="K33" s="19">
        <v>200</v>
      </c>
      <c r="L33" s="25">
        <f t="shared" si="4"/>
        <v>20</v>
      </c>
      <c r="M33" s="20">
        <v>100</v>
      </c>
      <c r="N33" s="20">
        <v>900</v>
      </c>
    </row>
    <row r="34" spans="1:14">
      <c r="B34" s="18">
        <v>5</v>
      </c>
      <c r="C34" s="19">
        <v>100</v>
      </c>
      <c r="D34" s="20">
        <v>1000</v>
      </c>
      <c r="E34" s="26">
        <f>D34*C34/C33</f>
        <v>500</v>
      </c>
      <c r="F34" s="27">
        <v>4</v>
      </c>
      <c r="G34" s="22">
        <f t="shared" si="3"/>
        <v>500</v>
      </c>
      <c r="H34" s="17"/>
      <c r="I34" s="17"/>
      <c r="J34" s="18">
        <v>5</v>
      </c>
      <c r="K34" s="19">
        <v>100</v>
      </c>
      <c r="L34" s="25">
        <f t="shared" si="4"/>
        <v>10</v>
      </c>
      <c r="M34" s="20">
        <v>100</v>
      </c>
      <c r="N34" s="20">
        <v>900</v>
      </c>
    </row>
    <row r="35" spans="1:14">
      <c r="B35" s="18">
        <v>6</v>
      </c>
      <c r="C35" s="19">
        <v>50</v>
      </c>
      <c r="D35" s="20">
        <v>1000</v>
      </c>
      <c r="E35" s="26">
        <f>D35*C35/C34</f>
        <v>500</v>
      </c>
      <c r="F35" s="27">
        <v>5</v>
      </c>
      <c r="G35" s="22">
        <f t="shared" si="3"/>
        <v>500</v>
      </c>
      <c r="J35" s="18">
        <v>6</v>
      </c>
      <c r="K35" s="19">
        <v>50</v>
      </c>
      <c r="L35" s="25">
        <f t="shared" si="4"/>
        <v>5</v>
      </c>
      <c r="M35" s="20">
        <v>100</v>
      </c>
      <c r="N35" s="20">
        <v>900</v>
      </c>
    </row>
    <row r="36" spans="1:14">
      <c r="B36" s="18">
        <v>7</v>
      </c>
      <c r="C36" s="19">
        <v>20</v>
      </c>
      <c r="D36" s="20">
        <v>1000</v>
      </c>
      <c r="E36" s="26">
        <f t="shared" ref="E36:E44" si="5">D36*C36/C35</f>
        <v>400</v>
      </c>
      <c r="F36" s="27">
        <v>6</v>
      </c>
      <c r="G36" s="22">
        <f t="shared" si="3"/>
        <v>600</v>
      </c>
      <c r="J36" s="18">
        <v>7</v>
      </c>
      <c r="K36" s="19">
        <v>20</v>
      </c>
      <c r="L36" s="25">
        <f t="shared" si="4"/>
        <v>2</v>
      </c>
      <c r="M36" s="20">
        <v>100</v>
      </c>
      <c r="N36" s="20">
        <v>900</v>
      </c>
    </row>
    <row r="37" spans="1:14">
      <c r="B37" s="18">
        <v>8</v>
      </c>
      <c r="C37" s="19">
        <v>10</v>
      </c>
      <c r="D37" s="20">
        <v>1000</v>
      </c>
      <c r="E37" s="26">
        <f t="shared" si="5"/>
        <v>500</v>
      </c>
      <c r="F37" s="27">
        <v>7</v>
      </c>
      <c r="G37" s="22">
        <f t="shared" si="3"/>
        <v>500</v>
      </c>
      <c r="J37" s="18">
        <v>8</v>
      </c>
      <c r="K37" s="19">
        <v>10</v>
      </c>
      <c r="L37" s="25">
        <f t="shared" si="4"/>
        <v>1</v>
      </c>
      <c r="M37" s="20">
        <v>100</v>
      </c>
      <c r="N37" s="20">
        <v>900</v>
      </c>
    </row>
    <row r="38" spans="1:14">
      <c r="B38" s="18">
        <v>9</v>
      </c>
      <c r="C38" s="19">
        <v>5</v>
      </c>
      <c r="D38" s="20">
        <v>1000</v>
      </c>
      <c r="E38" s="26">
        <f t="shared" si="5"/>
        <v>500</v>
      </c>
      <c r="F38" s="27">
        <v>8</v>
      </c>
      <c r="G38" s="22">
        <f t="shared" si="3"/>
        <v>500</v>
      </c>
      <c r="J38" s="18">
        <v>9</v>
      </c>
      <c r="K38" s="19">
        <v>5</v>
      </c>
      <c r="L38" s="25">
        <f t="shared" si="4"/>
        <v>0.5</v>
      </c>
      <c r="M38" s="20">
        <v>100</v>
      </c>
      <c r="N38" s="20">
        <v>900</v>
      </c>
    </row>
    <row r="39" spans="1:14">
      <c r="B39" s="18">
        <v>10</v>
      </c>
      <c r="C39" s="19">
        <v>2</v>
      </c>
      <c r="D39" s="20">
        <v>1000</v>
      </c>
      <c r="E39" s="26">
        <f t="shared" si="5"/>
        <v>400</v>
      </c>
      <c r="F39" s="27">
        <v>9</v>
      </c>
      <c r="G39" s="22">
        <f t="shared" si="3"/>
        <v>600</v>
      </c>
      <c r="J39" s="18">
        <v>10</v>
      </c>
      <c r="K39" s="19">
        <v>2</v>
      </c>
      <c r="L39" s="25">
        <f t="shared" si="4"/>
        <v>0.2</v>
      </c>
      <c r="M39" s="20">
        <v>100</v>
      </c>
      <c r="N39" s="20">
        <v>900</v>
      </c>
    </row>
    <row r="40" spans="1:14">
      <c r="B40" s="18">
        <v>11</v>
      </c>
      <c r="C40" s="19">
        <v>1</v>
      </c>
      <c r="D40" s="20">
        <v>1000</v>
      </c>
      <c r="E40" s="26">
        <f t="shared" si="5"/>
        <v>500</v>
      </c>
      <c r="F40" s="27">
        <v>10</v>
      </c>
      <c r="G40" s="22">
        <f t="shared" si="3"/>
        <v>500</v>
      </c>
      <c r="J40" s="18">
        <v>11</v>
      </c>
      <c r="K40" s="19">
        <v>1</v>
      </c>
      <c r="L40" s="25">
        <f t="shared" si="4"/>
        <v>0.1</v>
      </c>
      <c r="M40" s="20">
        <v>100</v>
      </c>
      <c r="N40" s="20">
        <v>900</v>
      </c>
    </row>
    <row r="41" spans="1:14">
      <c r="B41" s="18">
        <v>12</v>
      </c>
      <c r="C41" s="19">
        <v>0.5</v>
      </c>
      <c r="D41" s="20">
        <v>1000</v>
      </c>
      <c r="E41" s="26">
        <f t="shared" si="5"/>
        <v>500</v>
      </c>
      <c r="F41" s="27">
        <v>11</v>
      </c>
      <c r="G41" s="22">
        <f t="shared" si="3"/>
        <v>500</v>
      </c>
      <c r="J41" s="18">
        <v>12</v>
      </c>
      <c r="K41" s="19">
        <v>0.5</v>
      </c>
      <c r="L41" s="25">
        <f t="shared" si="4"/>
        <v>0.05</v>
      </c>
      <c r="M41" s="20">
        <v>100</v>
      </c>
      <c r="N41" s="20">
        <v>900</v>
      </c>
    </row>
    <row r="42" spans="1:14">
      <c r="B42" s="18">
        <v>13</v>
      </c>
      <c r="C42" s="19">
        <v>0.2</v>
      </c>
      <c r="D42" s="20">
        <v>1000</v>
      </c>
      <c r="E42" s="26">
        <f t="shared" si="5"/>
        <v>400</v>
      </c>
      <c r="F42" s="27">
        <v>12</v>
      </c>
      <c r="G42" s="22">
        <f t="shared" si="3"/>
        <v>600</v>
      </c>
      <c r="J42" s="18">
        <v>13</v>
      </c>
      <c r="K42" s="19">
        <v>0.2</v>
      </c>
      <c r="L42" s="25">
        <f t="shared" si="4"/>
        <v>0.02</v>
      </c>
      <c r="M42" s="20">
        <v>100</v>
      </c>
      <c r="N42" s="20">
        <v>900</v>
      </c>
    </row>
    <row r="43" spans="1:14">
      <c r="B43" s="18">
        <v>14</v>
      </c>
      <c r="C43" s="19">
        <v>0.1</v>
      </c>
      <c r="D43" s="20">
        <v>1000</v>
      </c>
      <c r="E43" s="26">
        <f t="shared" si="5"/>
        <v>500</v>
      </c>
      <c r="F43" s="27">
        <v>13</v>
      </c>
      <c r="G43" s="22">
        <f t="shared" si="3"/>
        <v>500</v>
      </c>
      <c r="J43" s="18">
        <v>14</v>
      </c>
      <c r="K43" s="19">
        <v>0.1</v>
      </c>
      <c r="L43" s="25">
        <f t="shared" si="4"/>
        <v>0.01</v>
      </c>
      <c r="M43" s="20">
        <v>100</v>
      </c>
      <c r="N43" s="20">
        <v>900</v>
      </c>
    </row>
    <row r="44" spans="1:14">
      <c r="B44" s="18">
        <v>15</v>
      </c>
      <c r="C44" s="19">
        <v>0</v>
      </c>
      <c r="D44" s="20">
        <v>1000</v>
      </c>
      <c r="E44" s="26">
        <f t="shared" si="5"/>
        <v>0</v>
      </c>
      <c r="F44" s="27">
        <v>14</v>
      </c>
      <c r="G44" s="22">
        <f t="shared" si="3"/>
        <v>1000</v>
      </c>
      <c r="J44" s="18">
        <v>15</v>
      </c>
      <c r="K44" s="19">
        <v>0</v>
      </c>
      <c r="L44" s="25">
        <f t="shared" si="4"/>
        <v>0</v>
      </c>
      <c r="M44" s="20">
        <v>100</v>
      </c>
      <c r="N44" s="20">
        <v>900</v>
      </c>
    </row>
    <row r="47" spans="1:14">
      <c r="B47" s="18"/>
      <c r="C47" s="33"/>
      <c r="D47" s="33"/>
      <c r="E47" s="17"/>
      <c r="F47" s="34"/>
      <c r="G47" s="17"/>
      <c r="H47" s="17"/>
      <c r="I47" s="17"/>
      <c r="J47" s="17"/>
      <c r="K47" s="17"/>
      <c r="L47" s="17"/>
      <c r="M47" s="17"/>
      <c r="N47" s="17"/>
    </row>
    <row r="48" spans="1:14">
      <c r="A48" s="1" t="s">
        <v>24</v>
      </c>
      <c r="B48" s="2"/>
      <c r="C48" s="2"/>
      <c r="D48" s="2"/>
      <c r="E48" s="2"/>
      <c r="F48" s="2"/>
      <c r="G48" s="2"/>
    </row>
    <row r="49" spans="1:14">
      <c r="A49" s="3" t="s">
        <v>1</v>
      </c>
      <c r="B49" s="3"/>
      <c r="C49" s="3"/>
      <c r="D49" s="4">
        <v>2</v>
      </c>
      <c r="E49" s="2" t="s">
        <v>2</v>
      </c>
      <c r="F49" s="2"/>
      <c r="G49" s="5"/>
    </row>
    <row r="50" spans="1:14">
      <c r="A50" s="6" t="s">
        <v>3</v>
      </c>
      <c r="B50" s="6"/>
      <c r="C50" s="6"/>
      <c r="D50" s="7">
        <v>579.98</v>
      </c>
      <c r="E50" s="7" t="s">
        <v>4</v>
      </c>
      <c r="F50" s="6"/>
      <c r="G50" s="6"/>
    </row>
    <row r="51" spans="1:14">
      <c r="A51" s="7" t="s">
        <v>5</v>
      </c>
      <c r="B51" s="7"/>
      <c r="C51" s="7"/>
      <c r="D51" s="8">
        <v>3.4483947722335251</v>
      </c>
      <c r="E51" s="6" t="s">
        <v>6</v>
      </c>
      <c r="F51" s="6">
        <v>3448.3947722335251</v>
      </c>
      <c r="G51" s="6" t="s">
        <v>7</v>
      </c>
    </row>
    <row r="52" spans="1:14">
      <c r="B52" s="9" t="s">
        <v>8</v>
      </c>
      <c r="C52" s="9"/>
      <c r="D52" s="9"/>
      <c r="E52" s="10">
        <f>F51</f>
        <v>3448.3947722335251</v>
      </c>
      <c r="F52" s="10" t="s">
        <v>7</v>
      </c>
      <c r="G52" s="11"/>
    </row>
    <row r="53" spans="1:14">
      <c r="A53" s="12" t="s">
        <v>9</v>
      </c>
      <c r="B53" s="10"/>
      <c r="C53" s="13" t="s">
        <v>10</v>
      </c>
      <c r="D53" s="14" t="s">
        <v>11</v>
      </c>
      <c r="E53" s="14" t="s">
        <v>12</v>
      </c>
      <c r="F53" s="15" t="s">
        <v>13</v>
      </c>
      <c r="G53" s="16" t="s">
        <v>14</v>
      </c>
      <c r="J53" s="17" t="s">
        <v>15</v>
      </c>
      <c r="K53" s="10" t="s">
        <v>16</v>
      </c>
      <c r="L53" s="10" t="s">
        <v>17</v>
      </c>
      <c r="M53" s="10" t="s">
        <v>18</v>
      </c>
      <c r="N53" s="10" t="s">
        <v>19</v>
      </c>
    </row>
    <row r="54" spans="1:14">
      <c r="A54" s="12"/>
      <c r="B54" s="18">
        <v>1</v>
      </c>
      <c r="C54" s="19">
        <v>3000</v>
      </c>
      <c r="D54" s="20">
        <v>1000</v>
      </c>
      <c r="E54" s="21">
        <f>D54*C54/3448.39</f>
        <v>869.97120395314914</v>
      </c>
      <c r="F54" s="15" t="s">
        <v>20</v>
      </c>
      <c r="G54" s="22">
        <f t="shared" ref="G54:G68" si="6">D54-E54</f>
        <v>130.02879604685086</v>
      </c>
      <c r="H54" s="23" t="s">
        <v>21</v>
      </c>
      <c r="I54" s="24"/>
      <c r="J54" s="18">
        <v>1</v>
      </c>
      <c r="K54" s="19">
        <v>3000</v>
      </c>
      <c r="L54" s="25">
        <f>K54/10</f>
        <v>300</v>
      </c>
      <c r="M54" s="20">
        <v>100</v>
      </c>
      <c r="N54" s="20">
        <v>900</v>
      </c>
    </row>
    <row r="55" spans="1:14">
      <c r="A55" s="12"/>
      <c r="B55" s="18">
        <v>2</v>
      </c>
      <c r="C55" s="19">
        <v>1000</v>
      </c>
      <c r="D55" s="20">
        <v>1000</v>
      </c>
      <c r="E55" s="26">
        <f>D55*C55/C54</f>
        <v>333.33333333333331</v>
      </c>
      <c r="F55" s="27">
        <v>1</v>
      </c>
      <c r="G55" s="22">
        <f t="shared" si="6"/>
        <v>666.66666666666674</v>
      </c>
      <c r="H55" s="23"/>
      <c r="I55" s="24"/>
      <c r="J55" s="18">
        <v>2</v>
      </c>
      <c r="K55" s="19">
        <v>1000</v>
      </c>
      <c r="L55" s="25">
        <f t="shared" ref="L55:L68" si="7">K55/10</f>
        <v>100</v>
      </c>
      <c r="M55" s="20">
        <v>100</v>
      </c>
      <c r="N55" s="20">
        <v>900</v>
      </c>
    </row>
    <row r="56" spans="1:14">
      <c r="B56" s="28">
        <v>3</v>
      </c>
      <c r="C56" s="19">
        <v>500</v>
      </c>
      <c r="D56" s="20">
        <v>1000</v>
      </c>
      <c r="E56" s="26">
        <f>D56*C56/C55</f>
        <v>500</v>
      </c>
      <c r="F56" s="27">
        <v>2</v>
      </c>
      <c r="G56" s="22">
        <f t="shared" si="6"/>
        <v>500</v>
      </c>
      <c r="H56" s="29"/>
      <c r="I56" s="30"/>
      <c r="J56" s="28">
        <v>3</v>
      </c>
      <c r="K56" s="19">
        <v>500</v>
      </c>
      <c r="L56" s="25">
        <f t="shared" si="7"/>
        <v>50</v>
      </c>
      <c r="M56" s="20">
        <v>100</v>
      </c>
      <c r="N56" s="20">
        <v>900</v>
      </c>
    </row>
    <row r="57" spans="1:14">
      <c r="B57" s="18">
        <v>4</v>
      </c>
      <c r="C57" s="19">
        <v>200</v>
      </c>
      <c r="D57" s="20">
        <v>1000</v>
      </c>
      <c r="E57" s="26">
        <f>D57*C57/C56</f>
        <v>400</v>
      </c>
      <c r="F57" s="27">
        <v>3</v>
      </c>
      <c r="G57" s="22">
        <f t="shared" si="6"/>
        <v>600</v>
      </c>
      <c r="H57" s="31" t="s">
        <v>22</v>
      </c>
      <c r="I57" s="32"/>
      <c r="J57" s="18">
        <v>4</v>
      </c>
      <c r="K57" s="19">
        <v>200</v>
      </c>
      <c r="L57" s="25">
        <f t="shared" si="7"/>
        <v>20</v>
      </c>
      <c r="M57" s="20">
        <v>100</v>
      </c>
      <c r="N57" s="20">
        <v>900</v>
      </c>
    </row>
    <row r="58" spans="1:14">
      <c r="B58" s="18">
        <v>5</v>
      </c>
      <c r="C58" s="19">
        <v>100</v>
      </c>
      <c r="D58" s="20">
        <v>1000</v>
      </c>
      <c r="E58" s="26">
        <f>D58*C58/C57</f>
        <v>500</v>
      </c>
      <c r="F58" s="27">
        <v>4</v>
      </c>
      <c r="G58" s="22">
        <f t="shared" si="6"/>
        <v>500</v>
      </c>
      <c r="H58" s="17"/>
      <c r="I58" s="17"/>
      <c r="J58" s="18">
        <v>5</v>
      </c>
      <c r="K58" s="19">
        <v>100</v>
      </c>
      <c r="L58" s="25">
        <f t="shared" si="7"/>
        <v>10</v>
      </c>
      <c r="M58" s="20">
        <v>100</v>
      </c>
      <c r="N58" s="20">
        <v>900</v>
      </c>
    </row>
    <row r="59" spans="1:14">
      <c r="B59" s="18">
        <v>6</v>
      </c>
      <c r="C59" s="19">
        <v>50</v>
      </c>
      <c r="D59" s="20">
        <v>1000</v>
      </c>
      <c r="E59" s="26">
        <f>D59*C59/C58</f>
        <v>500</v>
      </c>
      <c r="F59" s="27">
        <v>5</v>
      </c>
      <c r="G59" s="22">
        <f t="shared" si="6"/>
        <v>500</v>
      </c>
      <c r="J59" s="18">
        <v>6</v>
      </c>
      <c r="K59" s="19">
        <v>50</v>
      </c>
      <c r="L59" s="25">
        <f t="shared" si="7"/>
        <v>5</v>
      </c>
      <c r="M59" s="20">
        <v>100</v>
      </c>
      <c r="N59" s="20">
        <v>900</v>
      </c>
    </row>
    <row r="60" spans="1:14">
      <c r="B60" s="18">
        <v>7</v>
      </c>
      <c r="C60" s="19">
        <v>20</v>
      </c>
      <c r="D60" s="20">
        <v>1000</v>
      </c>
      <c r="E60" s="26">
        <f t="shared" ref="E60:E68" si="8">D60*C60/C59</f>
        <v>400</v>
      </c>
      <c r="F60" s="27">
        <v>6</v>
      </c>
      <c r="G60" s="22">
        <f t="shared" si="6"/>
        <v>600</v>
      </c>
      <c r="J60" s="18">
        <v>7</v>
      </c>
      <c r="K60" s="19">
        <v>20</v>
      </c>
      <c r="L60" s="25">
        <f t="shared" si="7"/>
        <v>2</v>
      </c>
      <c r="M60" s="20">
        <v>100</v>
      </c>
      <c r="N60" s="20">
        <v>900</v>
      </c>
    </row>
    <row r="61" spans="1:14">
      <c r="B61" s="18">
        <v>8</v>
      </c>
      <c r="C61" s="19">
        <v>10</v>
      </c>
      <c r="D61" s="20">
        <v>1000</v>
      </c>
      <c r="E61" s="26">
        <f t="shared" si="8"/>
        <v>500</v>
      </c>
      <c r="F61" s="27">
        <v>7</v>
      </c>
      <c r="G61" s="22">
        <f t="shared" si="6"/>
        <v>500</v>
      </c>
      <c r="J61" s="18">
        <v>8</v>
      </c>
      <c r="K61" s="19">
        <v>10</v>
      </c>
      <c r="L61" s="25">
        <f t="shared" si="7"/>
        <v>1</v>
      </c>
      <c r="M61" s="20">
        <v>100</v>
      </c>
      <c r="N61" s="20">
        <v>900</v>
      </c>
    </row>
    <row r="62" spans="1:14">
      <c r="B62" s="18">
        <v>9</v>
      </c>
      <c r="C62" s="19">
        <v>5</v>
      </c>
      <c r="D62" s="20">
        <v>1000</v>
      </c>
      <c r="E62" s="26">
        <f t="shared" si="8"/>
        <v>500</v>
      </c>
      <c r="F62" s="27">
        <v>8</v>
      </c>
      <c r="G62" s="22">
        <f t="shared" si="6"/>
        <v>500</v>
      </c>
      <c r="J62" s="18">
        <v>9</v>
      </c>
      <c r="K62" s="19">
        <v>5</v>
      </c>
      <c r="L62" s="25">
        <f t="shared" si="7"/>
        <v>0.5</v>
      </c>
      <c r="M62" s="20">
        <v>100</v>
      </c>
      <c r="N62" s="20">
        <v>900</v>
      </c>
    </row>
    <row r="63" spans="1:14">
      <c r="B63" s="18">
        <v>10</v>
      </c>
      <c r="C63" s="19">
        <v>2</v>
      </c>
      <c r="D63" s="20">
        <v>1000</v>
      </c>
      <c r="E63" s="26">
        <f t="shared" si="8"/>
        <v>400</v>
      </c>
      <c r="F63" s="27">
        <v>9</v>
      </c>
      <c r="G63" s="22">
        <f t="shared" si="6"/>
        <v>600</v>
      </c>
      <c r="J63" s="18">
        <v>10</v>
      </c>
      <c r="K63" s="19">
        <v>2</v>
      </c>
      <c r="L63" s="25">
        <f t="shared" si="7"/>
        <v>0.2</v>
      </c>
      <c r="M63" s="20">
        <v>100</v>
      </c>
      <c r="N63" s="20">
        <v>900</v>
      </c>
    </row>
    <row r="64" spans="1:14">
      <c r="B64" s="18">
        <v>11</v>
      </c>
      <c r="C64" s="19">
        <v>1</v>
      </c>
      <c r="D64" s="20">
        <v>1000</v>
      </c>
      <c r="E64" s="26">
        <f t="shared" si="8"/>
        <v>500</v>
      </c>
      <c r="F64" s="27">
        <v>10</v>
      </c>
      <c r="G64" s="22">
        <f t="shared" si="6"/>
        <v>500</v>
      </c>
      <c r="J64" s="18">
        <v>11</v>
      </c>
      <c r="K64" s="19">
        <v>1</v>
      </c>
      <c r="L64" s="25">
        <f t="shared" si="7"/>
        <v>0.1</v>
      </c>
      <c r="M64" s="20">
        <v>100</v>
      </c>
      <c r="N64" s="20">
        <v>900</v>
      </c>
    </row>
    <row r="65" spans="1:16">
      <c r="B65" s="18">
        <v>12</v>
      </c>
      <c r="C65" s="19">
        <v>0.5</v>
      </c>
      <c r="D65" s="20">
        <v>1000</v>
      </c>
      <c r="E65" s="26">
        <f t="shared" si="8"/>
        <v>500</v>
      </c>
      <c r="F65" s="27">
        <v>11</v>
      </c>
      <c r="G65" s="22">
        <f t="shared" si="6"/>
        <v>500</v>
      </c>
      <c r="J65" s="18">
        <v>12</v>
      </c>
      <c r="K65" s="19">
        <v>0.5</v>
      </c>
      <c r="L65" s="25">
        <f t="shared" si="7"/>
        <v>0.05</v>
      </c>
      <c r="M65" s="20">
        <v>100</v>
      </c>
      <c r="N65" s="20">
        <v>900</v>
      </c>
    </row>
    <row r="66" spans="1:16">
      <c r="B66" s="18">
        <v>13</v>
      </c>
      <c r="C66" s="19">
        <v>0.2</v>
      </c>
      <c r="D66" s="20">
        <v>1000</v>
      </c>
      <c r="E66" s="26">
        <f t="shared" si="8"/>
        <v>400</v>
      </c>
      <c r="F66" s="27">
        <v>12</v>
      </c>
      <c r="G66" s="22">
        <f t="shared" si="6"/>
        <v>600</v>
      </c>
      <c r="J66" s="18">
        <v>13</v>
      </c>
      <c r="K66" s="19">
        <v>0.2</v>
      </c>
      <c r="L66" s="25">
        <f t="shared" si="7"/>
        <v>0.02</v>
      </c>
      <c r="M66" s="20">
        <v>100</v>
      </c>
      <c r="N66" s="20">
        <v>900</v>
      </c>
    </row>
    <row r="67" spans="1:16">
      <c r="B67" s="18">
        <v>14</v>
      </c>
      <c r="C67" s="19">
        <v>0.1</v>
      </c>
      <c r="D67" s="20">
        <v>1000</v>
      </c>
      <c r="E67" s="26">
        <f t="shared" si="8"/>
        <v>500</v>
      </c>
      <c r="F67" s="27">
        <v>13</v>
      </c>
      <c r="G67" s="22">
        <f t="shared" si="6"/>
        <v>500</v>
      </c>
      <c r="J67" s="18">
        <v>14</v>
      </c>
      <c r="K67" s="19">
        <v>0.1</v>
      </c>
      <c r="L67" s="25">
        <f t="shared" si="7"/>
        <v>0.01</v>
      </c>
      <c r="M67" s="20">
        <v>100</v>
      </c>
      <c r="N67" s="20">
        <v>900</v>
      </c>
    </row>
    <row r="68" spans="1:16">
      <c r="B68" s="18">
        <v>15</v>
      </c>
      <c r="C68" s="19">
        <v>0</v>
      </c>
      <c r="D68" s="20">
        <v>1000</v>
      </c>
      <c r="E68" s="26">
        <f t="shared" si="8"/>
        <v>0</v>
      </c>
      <c r="F68" s="27">
        <v>14</v>
      </c>
      <c r="G68" s="22">
        <f t="shared" si="6"/>
        <v>1000</v>
      </c>
      <c r="J68" s="18">
        <v>15</v>
      </c>
      <c r="K68" s="19">
        <v>0</v>
      </c>
      <c r="L68" s="25">
        <f t="shared" si="7"/>
        <v>0</v>
      </c>
      <c r="M68" s="20">
        <v>100</v>
      </c>
      <c r="N68" s="20">
        <v>900</v>
      </c>
    </row>
    <row r="72" spans="1:16">
      <c r="A72" s="1" t="s">
        <v>25</v>
      </c>
      <c r="B72" s="2"/>
      <c r="C72" s="2"/>
      <c r="D72" s="2"/>
      <c r="E72" s="2"/>
      <c r="F72" s="2"/>
      <c r="G72" s="2"/>
    </row>
    <row r="73" spans="1:16">
      <c r="A73" s="3" t="s">
        <v>1</v>
      </c>
      <c r="B73" s="3"/>
      <c r="C73" s="3"/>
      <c r="D73" s="4">
        <v>20</v>
      </c>
      <c r="E73" s="2" t="s">
        <v>2</v>
      </c>
      <c r="F73" s="2"/>
      <c r="G73" s="5"/>
    </row>
    <row r="74" spans="1:16">
      <c r="A74" s="6" t="s">
        <v>3</v>
      </c>
      <c r="B74" s="6"/>
      <c r="C74" s="6"/>
      <c r="D74" s="7">
        <v>677.1</v>
      </c>
      <c r="E74" s="7" t="s">
        <v>4</v>
      </c>
      <c r="F74" s="6"/>
      <c r="G74" s="6"/>
    </row>
    <row r="75" spans="1:16">
      <c r="A75" s="7" t="s">
        <v>5</v>
      </c>
      <c r="B75" s="7"/>
      <c r="C75" s="7"/>
      <c r="D75" s="8">
        <v>29.537700000000001</v>
      </c>
      <c r="E75" s="6" t="s">
        <v>6</v>
      </c>
      <c r="F75" s="6">
        <f>D75*1000</f>
        <v>29537.7</v>
      </c>
      <c r="G75" s="6" t="s">
        <v>7</v>
      </c>
    </row>
    <row r="76" spans="1:16">
      <c r="B76" s="9" t="s">
        <v>8</v>
      </c>
      <c r="C76" s="9"/>
      <c r="D76" s="9"/>
      <c r="E76" s="10">
        <f>F75</f>
        <v>29537.7</v>
      </c>
      <c r="F76" s="10" t="s">
        <v>7</v>
      </c>
      <c r="G76" s="11"/>
      <c r="O76" t="s">
        <v>26</v>
      </c>
    </row>
    <row r="77" spans="1:16">
      <c r="A77" s="12" t="s">
        <v>9</v>
      </c>
      <c r="B77" s="10"/>
      <c r="C77" s="13" t="s">
        <v>10</v>
      </c>
      <c r="D77" s="14" t="s">
        <v>11</v>
      </c>
      <c r="E77" s="14" t="s">
        <v>12</v>
      </c>
      <c r="F77" s="15" t="s">
        <v>13</v>
      </c>
      <c r="G77" s="16" t="s">
        <v>14</v>
      </c>
      <c r="J77" s="17" t="s">
        <v>15</v>
      </c>
      <c r="K77" s="10" t="s">
        <v>16</v>
      </c>
      <c r="L77" s="10" t="s">
        <v>17</v>
      </c>
      <c r="M77" s="10" t="s">
        <v>18</v>
      </c>
      <c r="N77" s="10" t="s">
        <v>19</v>
      </c>
      <c r="O77" s="10" t="s">
        <v>18</v>
      </c>
      <c r="P77" s="10" t="s">
        <v>27</v>
      </c>
    </row>
    <row r="78" spans="1:16">
      <c r="A78" s="12"/>
      <c r="B78" s="18">
        <v>1</v>
      </c>
      <c r="C78" s="19">
        <v>10000</v>
      </c>
      <c r="D78" s="20">
        <v>1000</v>
      </c>
      <c r="E78" s="21">
        <f>D78*C78/29537.7</f>
        <v>338.55039491903568</v>
      </c>
      <c r="F78" s="15" t="s">
        <v>20</v>
      </c>
      <c r="G78" s="22">
        <f t="shared" ref="G78:G92" si="9">D78-E78</f>
        <v>661.44960508096437</v>
      </c>
      <c r="H78" s="23" t="s">
        <v>21</v>
      </c>
      <c r="I78" s="24"/>
      <c r="J78" s="18">
        <v>1</v>
      </c>
      <c r="K78" s="19">
        <v>10000</v>
      </c>
      <c r="L78" s="25">
        <f>K78/10</f>
        <v>1000</v>
      </c>
      <c r="M78" s="20">
        <v>100</v>
      </c>
      <c r="N78" s="20">
        <v>900</v>
      </c>
      <c r="O78" s="20">
        <v>10</v>
      </c>
      <c r="P78" s="20">
        <v>90</v>
      </c>
    </row>
    <row r="79" spans="1:16">
      <c r="A79" s="12"/>
      <c r="B79" s="18">
        <v>2</v>
      </c>
      <c r="C79" s="19">
        <v>1000</v>
      </c>
      <c r="D79" s="20">
        <v>1000</v>
      </c>
      <c r="E79" s="26">
        <f>D79*C79/C78</f>
        <v>100</v>
      </c>
      <c r="F79" s="27">
        <v>1</v>
      </c>
      <c r="G79" s="22">
        <f t="shared" si="9"/>
        <v>900</v>
      </c>
      <c r="H79" s="23"/>
      <c r="I79" s="24"/>
      <c r="J79" s="18">
        <v>2</v>
      </c>
      <c r="K79" s="19">
        <v>1000</v>
      </c>
      <c r="L79" s="25">
        <f t="shared" ref="L79:L92" si="10">K79/10</f>
        <v>100</v>
      </c>
      <c r="M79" s="20">
        <v>100</v>
      </c>
      <c r="N79" s="20">
        <v>900</v>
      </c>
      <c r="O79" s="20">
        <v>10</v>
      </c>
      <c r="P79" s="20">
        <v>90</v>
      </c>
    </row>
    <row r="80" spans="1:16">
      <c r="B80" s="28">
        <v>3</v>
      </c>
      <c r="C80" s="19">
        <v>500</v>
      </c>
      <c r="D80" s="20">
        <v>1000</v>
      </c>
      <c r="E80" s="26">
        <f>D80*C80/C79</f>
        <v>500</v>
      </c>
      <c r="F80" s="27">
        <v>2</v>
      </c>
      <c r="G80" s="22">
        <f t="shared" si="9"/>
        <v>500</v>
      </c>
      <c r="H80" s="29"/>
      <c r="I80" s="30"/>
      <c r="J80" s="28">
        <v>3</v>
      </c>
      <c r="K80" s="19">
        <v>500</v>
      </c>
      <c r="L80" s="25">
        <f t="shared" si="10"/>
        <v>50</v>
      </c>
      <c r="M80" s="20">
        <v>100</v>
      </c>
      <c r="N80" s="20">
        <v>900</v>
      </c>
      <c r="O80" s="20">
        <v>10</v>
      </c>
      <c r="P80" s="20">
        <v>90</v>
      </c>
    </row>
    <row r="81" spans="2:16">
      <c r="B81" s="18">
        <v>4</v>
      </c>
      <c r="C81" s="19">
        <v>200</v>
      </c>
      <c r="D81" s="20">
        <v>1000</v>
      </c>
      <c r="E81" s="26">
        <f>D81*C81/C80</f>
        <v>400</v>
      </c>
      <c r="F81" s="27">
        <v>3</v>
      </c>
      <c r="G81" s="22">
        <f t="shared" si="9"/>
        <v>600</v>
      </c>
      <c r="H81" s="31" t="s">
        <v>22</v>
      </c>
      <c r="I81" s="32"/>
      <c r="J81" s="18">
        <v>4</v>
      </c>
      <c r="K81" s="19">
        <v>200</v>
      </c>
      <c r="L81" s="25">
        <f t="shared" si="10"/>
        <v>20</v>
      </c>
      <c r="M81" s="20">
        <v>100</v>
      </c>
      <c r="N81" s="20">
        <v>900</v>
      </c>
      <c r="O81" s="20">
        <v>10</v>
      </c>
      <c r="P81" s="20">
        <v>90</v>
      </c>
    </row>
    <row r="82" spans="2:16">
      <c r="B82" s="18">
        <v>5</v>
      </c>
      <c r="C82" s="19">
        <v>100</v>
      </c>
      <c r="D82" s="20">
        <v>1000</v>
      </c>
      <c r="E82" s="26">
        <f>D82*C82/C81</f>
        <v>500</v>
      </c>
      <c r="F82" s="27">
        <v>4</v>
      </c>
      <c r="G82" s="22">
        <f t="shared" si="9"/>
        <v>500</v>
      </c>
      <c r="H82" s="17"/>
      <c r="I82" s="17"/>
      <c r="J82" s="18">
        <v>5</v>
      </c>
      <c r="K82" s="19">
        <v>100</v>
      </c>
      <c r="L82" s="25">
        <f t="shared" si="10"/>
        <v>10</v>
      </c>
      <c r="M82" s="20">
        <v>100</v>
      </c>
      <c r="N82" s="20">
        <v>900</v>
      </c>
      <c r="O82" s="20">
        <v>10</v>
      </c>
      <c r="P82" s="20">
        <v>90</v>
      </c>
    </row>
    <row r="83" spans="2:16">
      <c r="B83" s="18">
        <v>6</v>
      </c>
      <c r="C83" s="19">
        <v>50</v>
      </c>
      <c r="D83" s="20">
        <v>1000</v>
      </c>
      <c r="E83" s="26">
        <f>D83*C83/C82</f>
        <v>500</v>
      </c>
      <c r="F83" s="27">
        <v>5</v>
      </c>
      <c r="G83" s="22">
        <f t="shared" si="9"/>
        <v>500</v>
      </c>
      <c r="J83" s="18">
        <v>6</v>
      </c>
      <c r="K83" s="19">
        <v>50</v>
      </c>
      <c r="L83" s="25">
        <f t="shared" si="10"/>
        <v>5</v>
      </c>
      <c r="M83" s="20">
        <v>100</v>
      </c>
      <c r="N83" s="20">
        <v>900</v>
      </c>
      <c r="O83" s="20">
        <v>10</v>
      </c>
      <c r="P83" s="20">
        <v>90</v>
      </c>
    </row>
    <row r="84" spans="2:16">
      <c r="B84" s="18">
        <v>7</v>
      </c>
      <c r="C84" s="19">
        <v>20</v>
      </c>
      <c r="D84" s="20">
        <v>1000</v>
      </c>
      <c r="E84" s="26">
        <f t="shared" ref="E84:E92" si="11">D84*C84/C83</f>
        <v>400</v>
      </c>
      <c r="F84" s="27">
        <v>6</v>
      </c>
      <c r="G84" s="22">
        <f t="shared" si="9"/>
        <v>600</v>
      </c>
      <c r="J84" s="18">
        <v>7</v>
      </c>
      <c r="K84" s="19">
        <v>20</v>
      </c>
      <c r="L84" s="25">
        <f t="shared" si="10"/>
        <v>2</v>
      </c>
      <c r="M84" s="20">
        <v>100</v>
      </c>
      <c r="N84" s="20">
        <v>900</v>
      </c>
      <c r="O84" s="20">
        <v>10</v>
      </c>
      <c r="P84" s="20">
        <v>90</v>
      </c>
    </row>
    <row r="85" spans="2:16">
      <c r="B85" s="18">
        <v>8</v>
      </c>
      <c r="C85" s="19">
        <v>10</v>
      </c>
      <c r="D85" s="20">
        <v>1000</v>
      </c>
      <c r="E85" s="26">
        <f t="shared" si="11"/>
        <v>500</v>
      </c>
      <c r="F85" s="27">
        <v>7</v>
      </c>
      <c r="G85" s="22">
        <f t="shared" si="9"/>
        <v>500</v>
      </c>
      <c r="J85" s="18">
        <v>8</v>
      </c>
      <c r="K85" s="19">
        <v>10</v>
      </c>
      <c r="L85" s="25">
        <f t="shared" si="10"/>
        <v>1</v>
      </c>
      <c r="M85" s="20">
        <v>100</v>
      </c>
      <c r="N85" s="20">
        <v>900</v>
      </c>
      <c r="O85" s="20">
        <v>10</v>
      </c>
      <c r="P85" s="20">
        <v>90</v>
      </c>
    </row>
    <row r="86" spans="2:16">
      <c r="B86" s="18">
        <v>9</v>
      </c>
      <c r="C86" s="19">
        <v>5</v>
      </c>
      <c r="D86" s="20">
        <v>1000</v>
      </c>
      <c r="E86" s="26">
        <f t="shared" si="11"/>
        <v>500</v>
      </c>
      <c r="F86" s="27">
        <v>8</v>
      </c>
      <c r="G86" s="22">
        <f t="shared" si="9"/>
        <v>500</v>
      </c>
      <c r="J86" s="18">
        <v>9</v>
      </c>
      <c r="K86" s="19">
        <v>5</v>
      </c>
      <c r="L86" s="25">
        <f t="shared" si="10"/>
        <v>0.5</v>
      </c>
      <c r="M86" s="20">
        <v>100</v>
      </c>
      <c r="N86" s="20">
        <v>900</v>
      </c>
      <c r="O86" s="20">
        <v>10</v>
      </c>
      <c r="P86" s="20">
        <v>90</v>
      </c>
    </row>
    <row r="87" spans="2:16">
      <c r="B87" s="18">
        <v>10</v>
      </c>
      <c r="C87" s="19">
        <v>2</v>
      </c>
      <c r="D87" s="20">
        <v>1000</v>
      </c>
      <c r="E87" s="26">
        <f t="shared" si="11"/>
        <v>400</v>
      </c>
      <c r="F87" s="27">
        <v>9</v>
      </c>
      <c r="G87" s="22">
        <f t="shared" si="9"/>
        <v>600</v>
      </c>
      <c r="J87" s="18">
        <v>10</v>
      </c>
      <c r="K87" s="19">
        <v>2</v>
      </c>
      <c r="L87" s="25">
        <f t="shared" si="10"/>
        <v>0.2</v>
      </c>
      <c r="M87" s="20">
        <v>100</v>
      </c>
      <c r="N87" s="20">
        <v>900</v>
      </c>
      <c r="O87" s="20">
        <v>10</v>
      </c>
      <c r="P87" s="20">
        <v>90</v>
      </c>
    </row>
    <row r="88" spans="2:16">
      <c r="B88" s="18">
        <v>11</v>
      </c>
      <c r="C88" s="19">
        <v>1</v>
      </c>
      <c r="D88" s="20">
        <v>1000</v>
      </c>
      <c r="E88" s="26">
        <f t="shared" si="11"/>
        <v>500</v>
      </c>
      <c r="F88" s="27">
        <v>10</v>
      </c>
      <c r="G88" s="22">
        <f t="shared" si="9"/>
        <v>500</v>
      </c>
      <c r="J88" s="18">
        <v>11</v>
      </c>
      <c r="K88" s="19">
        <v>1</v>
      </c>
      <c r="L88" s="25">
        <f t="shared" si="10"/>
        <v>0.1</v>
      </c>
      <c r="M88" s="20">
        <v>100</v>
      </c>
      <c r="N88" s="20">
        <v>900</v>
      </c>
      <c r="O88" s="20">
        <v>10</v>
      </c>
      <c r="P88" s="20">
        <v>90</v>
      </c>
    </row>
    <row r="89" spans="2:16">
      <c r="B89" s="18">
        <v>12</v>
      </c>
      <c r="C89" s="19">
        <v>0.5</v>
      </c>
      <c r="D89" s="20">
        <v>1000</v>
      </c>
      <c r="E89" s="26">
        <f t="shared" si="11"/>
        <v>500</v>
      </c>
      <c r="F89" s="27">
        <v>11</v>
      </c>
      <c r="G89" s="22">
        <f t="shared" si="9"/>
        <v>500</v>
      </c>
      <c r="J89" s="18">
        <v>12</v>
      </c>
      <c r="K89" s="19">
        <v>0.5</v>
      </c>
      <c r="L89" s="25">
        <f t="shared" si="10"/>
        <v>0.05</v>
      </c>
      <c r="M89" s="20">
        <v>100</v>
      </c>
      <c r="N89" s="20">
        <v>900</v>
      </c>
      <c r="O89" s="20">
        <v>10</v>
      </c>
      <c r="P89" s="20">
        <v>90</v>
      </c>
    </row>
    <row r="90" spans="2:16">
      <c r="B90" s="18">
        <v>13</v>
      </c>
      <c r="C90" s="19">
        <v>0.2</v>
      </c>
      <c r="D90" s="20">
        <v>1000</v>
      </c>
      <c r="E90" s="26">
        <f t="shared" si="11"/>
        <v>400</v>
      </c>
      <c r="F90" s="27">
        <v>12</v>
      </c>
      <c r="G90" s="22">
        <f t="shared" si="9"/>
        <v>600</v>
      </c>
      <c r="J90" s="18">
        <v>13</v>
      </c>
      <c r="K90" s="19">
        <v>0.2</v>
      </c>
      <c r="L90" s="25">
        <f t="shared" si="10"/>
        <v>0.02</v>
      </c>
      <c r="M90" s="20">
        <v>100</v>
      </c>
      <c r="N90" s="20">
        <v>900</v>
      </c>
      <c r="O90" s="20">
        <v>10</v>
      </c>
      <c r="P90" s="20">
        <v>90</v>
      </c>
    </row>
    <row r="91" spans="2:16">
      <c r="B91" s="18">
        <v>14</v>
      </c>
      <c r="C91" s="19">
        <v>0.1</v>
      </c>
      <c r="D91" s="20">
        <v>1000</v>
      </c>
      <c r="E91" s="26">
        <f t="shared" si="11"/>
        <v>500</v>
      </c>
      <c r="F91" s="27">
        <v>13</v>
      </c>
      <c r="G91" s="22">
        <f t="shared" si="9"/>
        <v>500</v>
      </c>
      <c r="J91" s="18">
        <v>14</v>
      </c>
      <c r="K91" s="19">
        <v>0.1</v>
      </c>
      <c r="L91" s="25">
        <f t="shared" si="10"/>
        <v>0.01</v>
      </c>
      <c r="M91" s="20">
        <v>100</v>
      </c>
      <c r="N91" s="20">
        <v>900</v>
      </c>
      <c r="O91" s="20">
        <v>10</v>
      </c>
      <c r="P91" s="20">
        <v>90</v>
      </c>
    </row>
    <row r="92" spans="2:16">
      <c r="B92" s="18">
        <v>15</v>
      </c>
      <c r="C92" s="19">
        <v>0</v>
      </c>
      <c r="D92" s="20">
        <v>1000</v>
      </c>
      <c r="E92" s="26">
        <f t="shared" si="11"/>
        <v>0</v>
      </c>
      <c r="F92" s="27">
        <v>14</v>
      </c>
      <c r="G92" s="22">
        <f t="shared" si="9"/>
        <v>1000</v>
      </c>
      <c r="J92" s="18">
        <v>15</v>
      </c>
      <c r="K92" s="19">
        <v>0</v>
      </c>
      <c r="L92" s="25">
        <f t="shared" si="10"/>
        <v>0</v>
      </c>
      <c r="M92" s="20">
        <v>100</v>
      </c>
      <c r="N92" s="20">
        <v>900</v>
      </c>
      <c r="O92" s="20">
        <v>10</v>
      </c>
      <c r="P92" s="20">
        <v>90</v>
      </c>
    </row>
  </sheetData>
  <mergeCells count="12">
    <mergeCell ref="A53:A55"/>
    <mergeCell ref="H54:I55"/>
    <mergeCell ref="H57:I57"/>
    <mergeCell ref="A77:A79"/>
    <mergeCell ref="H78:I79"/>
    <mergeCell ref="H81:I81"/>
    <mergeCell ref="A6:A8"/>
    <mergeCell ref="H7:I8"/>
    <mergeCell ref="H10:I10"/>
    <mergeCell ref="A29:A31"/>
    <mergeCell ref="H30:I31"/>
    <mergeCell ref="H33:I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Linfen</dc:creator>
  <cp:lastModifiedBy>Linfen</cp:lastModifiedBy>
  <dcterms:created xsi:type="dcterms:W3CDTF">2014-08-12T20:48:45Z</dcterms:created>
  <dcterms:modified xsi:type="dcterms:W3CDTF">2014-08-12T20:59:09Z</dcterms:modified>
</cp:coreProperties>
</file>